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sheet1!$A$4:$W$11</definedName>
  </definedNames>
  <calcPr calcId="144525"/>
</workbook>
</file>

<file path=xl/sharedStrings.xml><?xml version="1.0" encoding="utf-8"?>
<sst xmlns="http://schemas.openxmlformats.org/spreadsheetml/2006/main" count="47" uniqueCount="35">
  <si>
    <t>附件1</t>
  </si>
  <si>
    <t>南宁市新能源汽车推广应用2016-2020年度充电设施建设财政补贴资金汇总表</t>
  </si>
  <si>
    <t>序号</t>
  </si>
  <si>
    <t>申报单位</t>
  </si>
  <si>
    <t>充电站点名称</t>
  </si>
  <si>
    <t>县区</t>
  </si>
  <si>
    <t>具体地址</t>
  </si>
  <si>
    <t>建成投运日期</t>
  </si>
  <si>
    <t>直流充电桩(按桩体算)</t>
  </si>
  <si>
    <t>交流充电桩(按桩体算)</t>
  </si>
  <si>
    <t>充电插座(按个算)</t>
  </si>
  <si>
    <t>补贴金额小计</t>
  </si>
  <si>
    <t>备注</t>
  </si>
  <si>
    <t>数量</t>
  </si>
  <si>
    <t>成本(单位:元)</t>
  </si>
  <si>
    <t>申请补贴金额(单位:元)</t>
  </si>
  <si>
    <t>上限金额(单位:元)</t>
  </si>
  <si>
    <t>比较后补贴取值(单位:元)</t>
  </si>
  <si>
    <t>南宁市合计</t>
  </si>
  <si>
    <t>青秀区合计</t>
  </si>
  <si>
    <t>南宁蔚来汽车销售服务有限公司</t>
  </si>
  <si>
    <t>南宁竹溪立交</t>
  </si>
  <si>
    <t>青秀区</t>
  </si>
  <si>
    <t>南宁市青秀区津头街道竹溪大道</t>
  </si>
  <si>
    <t>宾阳县合计</t>
  </si>
  <si>
    <t>广西电网有限责任公司南宁宾阳供电局</t>
  </si>
  <si>
    <t>南宁市宾阳县供电公司办公楼充电</t>
  </si>
  <si>
    <t>宾阳县</t>
  </si>
  <si>
    <t>广西壮族自治区南宁市宾阳县宾州镇广源路2号宾阳县供电局小区</t>
  </si>
  <si>
    <t>南宁市宾阳县全顺公共汽车交通有限公司</t>
  </si>
  <si>
    <t>南宁市宾阳县全顺公共汽车交通有限公司汽车充电桩</t>
  </si>
  <si>
    <t>宾阳县宾州镇朝阳路22号（宾阳县芦圩镇汽车综合服务站内）</t>
  </si>
  <si>
    <t>南宁市宾阳县新兴运输有限责任公司</t>
  </si>
  <si>
    <t>宾阳县新兴运输公司办公大楼充电站、宾阳县新兴运输公司修理厂充电站、宾阳县新兴运输公司黎塘充电站</t>
  </si>
  <si>
    <t>宾阳县宾州镇风景路1242号、宾阳县宾横公路新宾牛圩路段、宾阳县黎塘联络站住所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</si>
</sst>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NumberFormat="1"/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wrapText="1"/>
    </xf>
    <xf numFmtId="0" fontId="2" fillId="0" borderId="3" xfId="0" applyNumberFormat="1" applyFont="1" applyFill="1" applyBorder="1" applyAlignment="1">
      <alignment horizontal="left" wrapText="1"/>
    </xf>
    <xf numFmtId="0" fontId="2" fillId="0" borderId="4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workbookViewId="0">
      <selection activeCell="E19" sqref="E19"/>
    </sheetView>
  </sheetViews>
  <sheetFormatPr defaultColWidth="9" defaultRowHeight="12"/>
  <cols>
    <col min="1" max="1" width="4.875" style="6" customWidth="1"/>
    <col min="2" max="2" width="12.25" style="6" customWidth="1"/>
    <col min="3" max="3" width="12.125" style="6" customWidth="1"/>
    <col min="4" max="4" width="6.25" style="6" customWidth="1"/>
    <col min="5" max="5" width="13.25" style="6" customWidth="1"/>
    <col min="6" max="6" width="11.5" style="6" customWidth="1"/>
    <col min="7" max="7" width="4.875" style="6" customWidth="1"/>
    <col min="8" max="8" width="12.625" style="6" customWidth="1"/>
    <col min="9" max="9" width="8.375" style="6" customWidth="1"/>
    <col min="10" max="10" width="8.875" style="6" customWidth="1"/>
    <col min="11" max="11" width="8.625" style="6" customWidth="1"/>
    <col min="12" max="12" width="4.125" style="6" customWidth="1"/>
    <col min="13" max="13" width="9.25" style="6" customWidth="1"/>
    <col min="14" max="14" width="8.375" style="6" customWidth="1"/>
    <col min="15" max="15" width="8.875" style="6" customWidth="1"/>
    <col min="16" max="16" width="8.625" style="6" customWidth="1"/>
    <col min="17" max="17" width="4.125" style="6" customWidth="1"/>
    <col min="18" max="18" width="6.875" style="6" customWidth="1"/>
    <col min="19" max="19" width="7.625" style="6" customWidth="1"/>
    <col min="20" max="20" width="8.875" style="6" customWidth="1"/>
    <col min="21" max="21" width="8.625" style="6" customWidth="1"/>
    <col min="22" max="22" width="9" style="6" customWidth="1"/>
    <col min="23" max="23" width="14.125" style="6" customWidth="1"/>
    <col min="24" max="16384" width="9" style="6"/>
  </cols>
  <sheetData>
    <row r="1" spans="1:1">
      <c r="A1" s="6" t="s">
        <v>0</v>
      </c>
    </row>
    <row r="2" s="1" customFormat="1" ht="20.25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2" customForma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8" t="s">
        <v>9</v>
      </c>
      <c r="M3" s="8"/>
      <c r="N3" s="8"/>
      <c r="O3" s="8"/>
      <c r="P3" s="8"/>
      <c r="Q3" s="8" t="s">
        <v>10</v>
      </c>
      <c r="R3" s="8"/>
      <c r="S3" s="8"/>
      <c r="T3" s="8"/>
      <c r="U3" s="8"/>
      <c r="V3" s="8" t="s">
        <v>11</v>
      </c>
      <c r="W3" s="8" t="s">
        <v>12</v>
      </c>
    </row>
    <row r="4" s="2" customFormat="1" ht="36" spans="1:23">
      <c r="A4" s="8"/>
      <c r="B4" s="8"/>
      <c r="C4" s="8"/>
      <c r="D4" s="8"/>
      <c r="E4" s="8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13</v>
      </c>
      <c r="R4" s="8" t="s">
        <v>14</v>
      </c>
      <c r="S4" s="8" t="s">
        <v>15</v>
      </c>
      <c r="T4" s="8" t="s">
        <v>16</v>
      </c>
      <c r="U4" s="8" t="s">
        <v>17</v>
      </c>
      <c r="V4" s="8"/>
      <c r="W4" s="8"/>
    </row>
    <row r="5" s="3" customFormat="1" ht="20" customHeight="1" spans="1:23">
      <c r="A5" s="9" t="s">
        <v>18</v>
      </c>
      <c r="B5" s="10"/>
      <c r="C5" s="10"/>
      <c r="D5" s="10"/>
      <c r="E5" s="10"/>
      <c r="F5" s="11"/>
      <c r="G5" s="12">
        <f>G6+G8</f>
        <v>56</v>
      </c>
      <c r="H5" s="12">
        <f>H6+H8</f>
        <v>24212675.39</v>
      </c>
      <c r="I5" s="12">
        <f t="shared" ref="I5:P5" si="0">I6+I8</f>
        <v>1688400</v>
      </c>
      <c r="J5" s="12">
        <f t="shared" si="0"/>
        <v>1688400</v>
      </c>
      <c r="K5" s="12">
        <f t="shared" si="0"/>
        <v>1688400</v>
      </c>
      <c r="L5" s="12">
        <f t="shared" si="0"/>
        <v>3</v>
      </c>
      <c r="M5" s="12">
        <f t="shared" si="0"/>
        <v>18000</v>
      </c>
      <c r="N5" s="12">
        <f t="shared" si="0"/>
        <v>3450</v>
      </c>
      <c r="O5" s="12">
        <f t="shared" si="0"/>
        <v>3450</v>
      </c>
      <c r="P5" s="12">
        <f t="shared" si="0"/>
        <v>3450</v>
      </c>
      <c r="Q5" s="12"/>
      <c r="R5" s="12"/>
      <c r="S5" s="12"/>
      <c r="T5" s="12"/>
      <c r="U5" s="12"/>
      <c r="V5" s="12">
        <f>V6+V8</f>
        <v>1691850</v>
      </c>
      <c r="W5" s="12"/>
    </row>
    <row r="6" s="3" customFormat="1" ht="22" customHeight="1" spans="1:23">
      <c r="A6" s="9" t="s">
        <v>19</v>
      </c>
      <c r="B6" s="10"/>
      <c r="C6" s="10"/>
      <c r="D6" s="10"/>
      <c r="E6" s="10"/>
      <c r="F6" s="11"/>
      <c r="G6" s="12">
        <f>G7</f>
        <v>5</v>
      </c>
      <c r="H6" s="12">
        <f>H7</f>
        <v>2550000</v>
      </c>
      <c r="I6" s="12">
        <f>I7</f>
        <v>150750</v>
      </c>
      <c r="J6" s="12">
        <f>SUM(J7)</f>
        <v>150750</v>
      </c>
      <c r="K6" s="20">
        <v>150750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>
        <f>V7</f>
        <v>150750</v>
      </c>
      <c r="W6" s="12"/>
    </row>
    <row r="7" s="4" customFormat="1" ht="24" spans="1:23">
      <c r="A7" s="13">
        <v>1</v>
      </c>
      <c r="B7" s="14" t="s">
        <v>20</v>
      </c>
      <c r="C7" s="14" t="s">
        <v>21</v>
      </c>
      <c r="D7" s="14" t="s">
        <v>22</v>
      </c>
      <c r="E7" s="14" t="s">
        <v>23</v>
      </c>
      <c r="F7" s="14">
        <v>44002</v>
      </c>
      <c r="G7" s="14">
        <v>5</v>
      </c>
      <c r="H7" s="14">
        <v>2550000</v>
      </c>
      <c r="I7" s="14">
        <v>150750</v>
      </c>
      <c r="J7" s="14">
        <v>150750</v>
      </c>
      <c r="K7" s="14">
        <f>G7*30150</f>
        <v>150750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>
        <v>150750</v>
      </c>
      <c r="W7" s="21"/>
    </row>
    <row r="8" s="5" customFormat="1" ht="31" customHeight="1" spans="1:23">
      <c r="A8" s="15" t="s">
        <v>24</v>
      </c>
      <c r="B8" s="16"/>
      <c r="C8" s="16"/>
      <c r="D8" s="16"/>
      <c r="E8" s="16"/>
      <c r="F8" s="17"/>
      <c r="G8" s="18">
        <f>G9+G10+G11</f>
        <v>51</v>
      </c>
      <c r="H8" s="18">
        <f>H9+H10+H11</f>
        <v>21662675.39</v>
      </c>
      <c r="I8" s="18">
        <f>I9+I10+I11</f>
        <v>1537650</v>
      </c>
      <c r="J8" s="18">
        <f>SUM(J9:J11)</f>
        <v>1537650</v>
      </c>
      <c r="K8" s="18">
        <f t="shared" ref="K8:P8" si="1">K9+K10+K11</f>
        <v>1537650</v>
      </c>
      <c r="L8" s="18">
        <f t="shared" si="1"/>
        <v>3</v>
      </c>
      <c r="M8" s="18">
        <f t="shared" si="1"/>
        <v>18000</v>
      </c>
      <c r="N8" s="18">
        <f t="shared" si="1"/>
        <v>3450</v>
      </c>
      <c r="O8" s="18">
        <f t="shared" si="1"/>
        <v>3450</v>
      </c>
      <c r="P8" s="18">
        <f t="shared" si="1"/>
        <v>3450</v>
      </c>
      <c r="Q8" s="18"/>
      <c r="R8" s="18"/>
      <c r="S8" s="18"/>
      <c r="T8" s="18"/>
      <c r="U8" s="18"/>
      <c r="V8" s="18">
        <f>V9+V10+V11</f>
        <v>1541100</v>
      </c>
      <c r="W8" s="22"/>
    </row>
    <row r="9" s="4" customFormat="1" ht="48" spans="1:23">
      <c r="A9" s="14">
        <v>1</v>
      </c>
      <c r="B9" s="14" t="s">
        <v>25</v>
      </c>
      <c r="C9" s="14" t="s">
        <v>26</v>
      </c>
      <c r="D9" s="14" t="s">
        <v>27</v>
      </c>
      <c r="E9" s="14" t="s">
        <v>28</v>
      </c>
      <c r="F9" s="19">
        <v>43516</v>
      </c>
      <c r="G9" s="14">
        <v>1</v>
      </c>
      <c r="H9" s="14">
        <v>52800</v>
      </c>
      <c r="I9" s="14">
        <v>30150</v>
      </c>
      <c r="J9" s="14">
        <v>30150</v>
      </c>
      <c r="K9" s="14">
        <v>30150</v>
      </c>
      <c r="L9" s="14">
        <v>3</v>
      </c>
      <c r="M9" s="14">
        <v>18000</v>
      </c>
      <c r="N9" s="14">
        <v>3450</v>
      </c>
      <c r="O9" s="14">
        <v>3450</v>
      </c>
      <c r="P9" s="14">
        <v>3450</v>
      </c>
      <c r="Q9" s="14"/>
      <c r="R9" s="14"/>
      <c r="S9" s="14"/>
      <c r="T9" s="14"/>
      <c r="U9" s="14"/>
      <c r="V9" s="14">
        <f>J9+O9</f>
        <v>33600</v>
      </c>
      <c r="W9" s="21"/>
    </row>
    <row r="10" s="4" customFormat="1" ht="48" spans="1:23">
      <c r="A10" s="14">
        <v>2</v>
      </c>
      <c r="B10" s="14" t="s">
        <v>29</v>
      </c>
      <c r="C10" s="14" t="s">
        <v>30</v>
      </c>
      <c r="D10" s="14" t="s">
        <v>27</v>
      </c>
      <c r="E10" s="14" t="s">
        <v>31</v>
      </c>
      <c r="F10" s="14">
        <v>2017.12</v>
      </c>
      <c r="G10" s="14">
        <v>20</v>
      </c>
      <c r="H10" s="14">
        <v>8709875.39</v>
      </c>
      <c r="I10" s="14">
        <v>603000</v>
      </c>
      <c r="J10" s="14">
        <v>603000</v>
      </c>
      <c r="K10" s="14">
        <v>603000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>
        <v>603000</v>
      </c>
      <c r="W10" s="21"/>
    </row>
    <row r="11" s="4" customFormat="1" ht="84" spans="1:23">
      <c r="A11" s="13">
        <v>3</v>
      </c>
      <c r="B11" s="14" t="s">
        <v>32</v>
      </c>
      <c r="C11" s="14" t="s">
        <v>33</v>
      </c>
      <c r="D11" s="14" t="s">
        <v>27</v>
      </c>
      <c r="E11" s="14" t="s">
        <v>34</v>
      </c>
      <c r="F11" s="14">
        <v>2017.12</v>
      </c>
      <c r="G11" s="14">
        <v>30</v>
      </c>
      <c r="H11" s="14">
        <v>12900000</v>
      </c>
      <c r="I11" s="14">
        <v>904500</v>
      </c>
      <c r="J11" s="14">
        <f>G11*30150</f>
        <v>904500</v>
      </c>
      <c r="K11" s="14">
        <v>904500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>
        <v>904500</v>
      </c>
      <c r="W11" s="21"/>
    </row>
  </sheetData>
  <autoFilter ref="A4:W11">
    <extLst/>
  </autoFilter>
  <mergeCells count="15">
    <mergeCell ref="A2:W2"/>
    <mergeCell ref="G3:K3"/>
    <mergeCell ref="L3:P3"/>
    <mergeCell ref="Q3:U3"/>
    <mergeCell ref="A5:F5"/>
    <mergeCell ref="A6:F6"/>
    <mergeCell ref="A8:F8"/>
    <mergeCell ref="A3:A4"/>
    <mergeCell ref="B3:B4"/>
    <mergeCell ref="C3:C4"/>
    <mergeCell ref="D3:D4"/>
    <mergeCell ref="E3:E4"/>
    <mergeCell ref="F3:F4"/>
    <mergeCell ref="V3:V4"/>
    <mergeCell ref="W3:W4"/>
  </mergeCells>
  <pageMargins left="0.75" right="0.75" top="1" bottom="1" header="0.5" footer="0.5"/>
  <headerFooter/>
  <ignoredErrors>
    <ignoredError sqref="J8" formula="1"/>
    <ignoredError sqref="W3:W4 A3:V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普通用户</cp:lastModifiedBy>
  <dcterms:created xsi:type="dcterms:W3CDTF">2022-09-26T10:29:00Z</dcterms:created>
  <dcterms:modified xsi:type="dcterms:W3CDTF">2023-12-07T02:53:08Z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BC8D4DAC9EEE4B45A181B41A21915CDA_13</vt:lpwstr>
  </property>
  <property fmtid="{D5CDD505-2E9C-101B-9397-08002B2CF9AE}" pid="3" name="KSOProductBuildVer">
    <vt:lpwstr>2052-12.1.0.15712</vt:lpwstr>
  </property>
</Properties>
</file>